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5A62D78D-EB6D-4D80-859D-69BDEA7CBA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</sheets>
  <definedNames>
    <definedName name="_xlnm.Print_Area" localSheetId="0">Лист1!$A$1:$P$28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1" l="1"/>
  <c r="K15" i="1"/>
  <c r="K12" i="1"/>
  <c r="F8" i="2"/>
  <c r="F3" i="2"/>
  <c r="F4" i="2"/>
  <c r="F5" i="2"/>
  <c r="F6" i="2"/>
  <c r="F7" i="2"/>
  <c r="F2" i="2"/>
  <c r="F9" i="2" l="1"/>
  <c r="J7" i="1"/>
  <c r="K7" i="1" s="1"/>
  <c r="J10" i="1"/>
  <c r="K10" i="1" s="1"/>
  <c r="J9" i="1"/>
  <c r="K9" i="1" s="1"/>
  <c r="J8" i="1"/>
  <c r="K8" i="1" s="1"/>
  <c r="K16" i="1" l="1"/>
</calcChain>
</file>

<file path=xl/sharedStrings.xml><?xml version="1.0" encoding="utf-8"?>
<sst xmlns="http://schemas.openxmlformats.org/spreadsheetml/2006/main" count="56" uniqueCount="50">
  <si>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</si>
  <si>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</si>
  <si>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</si>
  <si>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</si>
  <si>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</si>
  <si>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</si>
  <si>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</si>
  <si>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</si>
  <si>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</si>
  <si>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</si>
  <si>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</si>
  <si>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Апельсины</t>
  </si>
  <si>
    <t>килограм</t>
  </si>
  <si>
    <t>Мандарины</t>
  </si>
  <si>
    <t>Лимоны</t>
  </si>
  <si>
    <t>Бананы</t>
  </si>
  <si>
    <t>Яблоки</t>
  </si>
  <si>
    <t>Приложение №2 к извещению об осуществлении закупки</t>
  </si>
  <si>
    <t xml:space="preserve"> ОБОСНОВАНИЕ НАЧАЛЬНОЙ (МАКСИМАЛЬНОЙ) ЦЕНЫ  ГРАЖДАНСКО-ПРАВОВОГО ДОГОВОРА</t>
  </si>
  <si>
    <t>ОКПД2/КТРУ</t>
  </si>
  <si>
    <t>01.23.13.000-00000003</t>
  </si>
  <si>
    <t>01.23.14.000-00000003</t>
  </si>
  <si>
    <t>01.23.12.000-00000003</t>
  </si>
  <si>
    <t>01.24.21.000-00000001</t>
  </si>
  <si>
    <t>01.24.10.000-00000001</t>
  </si>
  <si>
    <t>01.22.12.000-00000002</t>
  </si>
  <si>
    <t xml:space="preserve"> Товарный сорт: не ниже высшего. </t>
  </si>
  <si>
    <t>Товарный класс: не ниже первого.</t>
  </si>
  <si>
    <t>Товарный сорт: не ниже высшего.</t>
  </si>
  <si>
    <t>Вид груш по сроку созревания: позднего срока созревания. Товарный сорт: не ниже высшего.</t>
  </si>
  <si>
    <t>Товарный сорт: не ниже высшего. Яблоко зеленое: да.</t>
  </si>
  <si>
    <t xml:space="preserve">Итого: </t>
  </si>
  <si>
    <t xml:space="preserve">Груши </t>
  </si>
  <si>
    <t>Муниципальное бюджетное общеобразовательное учреждение "Средняя общеобразовательная школа №6"</t>
  </si>
  <si>
    <t xml:space="preserve">Аукцион в электронной форме среди субъектов малого предпринимательства и социально ориентированных некоммерческих организаций на право заключениягражданско-правового договора  на поставку продуктов питания (фрукты). </t>
  </si>
  <si>
    <t>апельсины</t>
  </si>
  <si>
    <t>мандарины</t>
  </si>
  <si>
    <t>лимоны</t>
  </si>
  <si>
    <t>бананы</t>
  </si>
  <si>
    <t>груши</t>
  </si>
  <si>
    <t>яблоки</t>
  </si>
  <si>
    <t>цена контракта</t>
  </si>
  <si>
    <t>кол-во</t>
  </si>
  <si>
    <t>цена за ед.</t>
  </si>
  <si>
    <t>общая</t>
  </si>
  <si>
    <t>Директор ______________________ Н.Н. Леонова</t>
  </si>
  <si>
    <t>Коммерческое предложение вх. № 1 от 09.08.2024</t>
  </si>
  <si>
    <t>Коммерческое предложение вх. № 2 от 26.08.2024</t>
  </si>
  <si>
    <t>Коммерческое предложение вх. № 3 от 28.07.2024</t>
  </si>
  <si>
    <t xml:space="preserve">Товарный сорт: не ниже высшего.                                                    Наличие косточек: неважно.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</si>
</sst>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₽_-;\-* #,##0.00\ _₽_-;_-* &quot;-&quot;??\ _₽_-;_-@_-"/>
    <numFmt numFmtId="165" formatCode="_(* #,##0.00_);_(* \(#,##0.00\);_(* &quot;-&quot;??_);_(@_)"/>
    <numFmt numFmtId="166" formatCode="#,##0.00_р_."/>
    <numFmt numFmtId="167" formatCode="#,##0.00\ &quot;₽&quot;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PT Astra Serif"/>
      <family val="1"/>
      <charset val="204"/>
    </font>
    <font>
      <b/>
      <sz val="14"/>
      <name val="PT Astra Serif"/>
      <family val="1"/>
      <charset val="204"/>
    </font>
    <font>
      <b/>
      <sz val="16"/>
      <name val="PT Astra Serif"/>
      <family val="1"/>
      <charset val="204"/>
    </font>
    <font>
      <sz val="16"/>
      <name val="PT Astra Serif"/>
      <family val="1"/>
      <charset val="204"/>
    </font>
    <font>
      <i/>
      <sz val="16"/>
      <color rgb="FF000000"/>
      <name val="PT Astra Serif"/>
      <family val="1"/>
      <charset val="204"/>
    </font>
    <font>
      <i/>
      <sz val="16"/>
      <name val="PT Astra Serif"/>
      <family val="1"/>
      <charset val="204"/>
    </font>
    <font>
      <b/>
      <sz val="16"/>
      <color rgb="FFFF0000"/>
      <name val="PT Astra Serif"/>
      <family val="1"/>
      <charset val="204"/>
    </font>
    <font>
      <sz val="16"/>
      <color rgb="FFFF0000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75">
    <xf numFmtId="0" fontId="0" fillId="0" borderId="0" xfId="0"/>
    <xf numFmtId="0" fontId="4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5" fillId="0" borderId="0" xfId="0" applyFont="1"/>
    <xf numFmtId="0" fontId="7" fillId="2" borderId="0" xfId="0" applyFont="1" applyFill="1"/>
    <xf numFmtId="0" fontId="8" fillId="2" borderId="0" xfId="0" applyFont="1" applyFill="1" applyBorder="1" applyAlignment="1">
      <alignment horizontal="left" vertical="center"/>
    </xf>
    <xf numFmtId="0" fontId="7" fillId="2" borderId="0" xfId="1" applyFont="1" applyFill="1"/>
    <xf numFmtId="0" fontId="7" fillId="2" borderId="0" xfId="0" applyFont="1" applyFill="1" applyAlignment="1"/>
    <xf numFmtId="0" fontId="9" fillId="2" borderId="0" xfId="0" applyFont="1" applyFill="1" applyAlignment="1">
      <alignment horizontal="left"/>
    </xf>
    <xf numFmtId="0" fontId="10" fillId="2" borderId="2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vertical="center" wrapText="1"/>
    </xf>
    <xf numFmtId="0" fontId="11" fillId="2" borderId="2" xfId="1" applyFont="1" applyFill="1" applyBorder="1" applyAlignment="1">
      <alignment horizontal="left" vertical="center" wrapText="1"/>
    </xf>
    <xf numFmtId="0" fontId="9" fillId="2" borderId="2" xfId="1" applyFont="1" applyFill="1" applyBorder="1" applyAlignment="1">
      <alignment horizontal="center" vertical="center" wrapText="1"/>
    </xf>
    <xf numFmtId="166" fontId="10" fillId="2" borderId="2" xfId="1" applyNumberFormat="1" applyFont="1" applyFill="1" applyBorder="1" applyAlignment="1">
      <alignment horizontal="center" vertical="center" wrapText="1"/>
    </xf>
    <xf numFmtId="166" fontId="10" fillId="2" borderId="2" xfId="1" applyNumberFormat="1" applyFont="1" applyFill="1" applyBorder="1" applyAlignment="1">
      <alignment horizontal="center" vertical="center"/>
    </xf>
    <xf numFmtId="0" fontId="10" fillId="2" borderId="8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9" fillId="2" borderId="2" xfId="1" quotePrefix="1" applyFont="1" applyFill="1" applyBorder="1" applyAlignment="1">
      <alignment vertical="center"/>
    </xf>
    <xf numFmtId="0" fontId="12" fillId="2" borderId="2" xfId="1" applyFont="1" applyFill="1" applyBorder="1" applyAlignment="1">
      <alignment horizontal="left" vertical="center" wrapText="1"/>
    </xf>
    <xf numFmtId="0" fontId="9" fillId="2" borderId="2" xfId="1" applyFont="1" applyFill="1" applyBorder="1" applyAlignment="1">
      <alignment horizontal="center" vertical="center"/>
    </xf>
    <xf numFmtId="2" fontId="10" fillId="2" borderId="2" xfId="1" applyNumberFormat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vertical="center"/>
    </xf>
    <xf numFmtId="0" fontId="10" fillId="2" borderId="2" xfId="1" applyFont="1" applyFill="1" applyBorder="1" applyAlignment="1">
      <alignment horizontal="center" vertical="center"/>
    </xf>
    <xf numFmtId="0" fontId="9" fillId="2" borderId="6" xfId="1" applyFont="1" applyFill="1" applyBorder="1" applyAlignment="1">
      <alignment vertical="center" wrapText="1"/>
    </xf>
    <xf numFmtId="0" fontId="10" fillId="2" borderId="4" xfId="1" applyFont="1" applyFill="1" applyBorder="1" applyAlignment="1">
      <alignment horizontal="left" wrapText="1"/>
    </xf>
    <xf numFmtId="0" fontId="10" fillId="2" borderId="1" xfId="1" applyFont="1" applyFill="1" applyBorder="1" applyAlignment="1">
      <alignment horizontal="left" wrapText="1"/>
    </xf>
    <xf numFmtId="0" fontId="10" fillId="2" borderId="3" xfId="1" applyFont="1" applyFill="1" applyBorder="1" applyAlignment="1">
      <alignment horizontal="left" wrapText="1"/>
    </xf>
    <xf numFmtId="0" fontId="9" fillId="2" borderId="0" xfId="0" applyFont="1" applyFill="1" applyBorder="1" applyAlignment="1">
      <alignment horizontal="left" vertical="center"/>
    </xf>
    <xf numFmtId="0" fontId="9" fillId="2" borderId="0" xfId="1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left" vertical="center"/>
    </xf>
    <xf numFmtId="0" fontId="10" fillId="2" borderId="9" xfId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top" wrapText="1"/>
    </xf>
    <xf numFmtId="0" fontId="10" fillId="2" borderId="0" xfId="0" applyFont="1" applyFill="1" applyBorder="1" applyAlignment="1">
      <alignment horizontal="center" vertical="top"/>
    </xf>
    <xf numFmtId="0" fontId="10" fillId="2" borderId="7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center" wrapText="1"/>
    </xf>
    <xf numFmtId="167" fontId="9" fillId="2" borderId="0" xfId="0" applyNumberFormat="1" applyFont="1" applyFill="1" applyAlignment="1">
      <alignment horizontal="left"/>
    </xf>
    <xf numFmtId="167" fontId="10" fillId="2" borderId="0" xfId="0" applyNumberFormat="1" applyFont="1" applyFill="1" applyBorder="1" applyAlignment="1">
      <alignment horizontal="center" wrapText="1"/>
    </xf>
    <xf numFmtId="167" fontId="14" fillId="0" borderId="0" xfId="1" applyNumberFormat="1" applyFont="1" applyFill="1" applyBorder="1"/>
    <xf numFmtId="167" fontId="7" fillId="2" borderId="0" xfId="1" applyNumberFormat="1" applyFont="1" applyFill="1"/>
    <xf numFmtId="167" fontId="5" fillId="0" borderId="0" xfId="0" applyNumberFormat="1" applyFont="1"/>
    <xf numFmtId="167" fontId="0" fillId="0" borderId="0" xfId="0" applyNumberFormat="1"/>
    <xf numFmtId="2" fontId="0" fillId="0" borderId="0" xfId="0" applyNumberFormat="1"/>
    <xf numFmtId="0" fontId="7" fillId="2" borderId="0" xfId="0" applyFont="1" applyFill="1" applyBorder="1" applyAlignment="1">
      <alignment horizontal="right" wrapText="1"/>
    </xf>
    <xf numFmtId="0" fontId="9" fillId="2" borderId="6" xfId="1" applyFont="1" applyFill="1" applyBorder="1" applyAlignment="1">
      <alignment vertical="center"/>
    </xf>
    <xf numFmtId="0" fontId="9" fillId="2" borderId="5" xfId="1" applyFont="1" applyFill="1" applyBorder="1" applyAlignment="1">
      <alignment vertical="center"/>
    </xf>
    <xf numFmtId="0" fontId="10" fillId="2" borderId="0" xfId="0" applyFont="1" applyFill="1" applyBorder="1" applyAlignment="1">
      <alignment horizontal="left" vertical="top" wrapText="1"/>
    </xf>
    <xf numFmtId="0" fontId="10" fillId="2" borderId="7" xfId="0" applyFont="1" applyFill="1" applyBorder="1" applyAlignment="1">
      <alignment horizontal="center" wrapText="1"/>
    </xf>
    <xf numFmtId="2" fontId="10" fillId="2" borderId="6" xfId="1" applyNumberFormat="1" applyFont="1" applyFill="1" applyBorder="1" applyAlignment="1">
      <alignment horizontal="center" vertical="center"/>
    </xf>
    <xf numFmtId="2" fontId="10" fillId="2" borderId="5" xfId="1" applyNumberFormat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wrapText="1"/>
    </xf>
    <xf numFmtId="0" fontId="10" fillId="2" borderId="6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167" fontId="10" fillId="2" borderId="6" xfId="1" applyNumberFormat="1" applyFont="1" applyFill="1" applyBorder="1" applyAlignment="1">
      <alignment horizontal="center" vertical="center" wrapText="1"/>
    </xf>
    <xf numFmtId="167" fontId="10" fillId="2" borderId="5" xfId="1" applyNumberFormat="1" applyFont="1" applyFill="1" applyBorder="1" applyAlignment="1">
      <alignment horizontal="center" vertical="center" wrapText="1"/>
    </xf>
    <xf numFmtId="0" fontId="12" fillId="2" borderId="6" xfId="1" applyFont="1" applyFill="1" applyBorder="1" applyAlignment="1">
      <alignment horizontal="left" vertical="center"/>
    </xf>
    <xf numFmtId="0" fontId="12" fillId="2" borderId="5" xfId="1" applyFont="1" applyFill="1" applyBorder="1" applyAlignment="1">
      <alignment horizontal="left" vertical="center"/>
    </xf>
    <xf numFmtId="0" fontId="9" fillId="2" borderId="6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4" fontId="9" fillId="2" borderId="2" xfId="3" applyNumberFormat="1" applyFont="1" applyFill="1" applyBorder="1" applyAlignment="1">
      <alignment horizontal="center" vertical="center"/>
    </xf>
    <xf numFmtId="4" fontId="9" fillId="2" borderId="6" xfId="3" applyNumberFormat="1" applyFont="1" applyFill="1" applyBorder="1" applyAlignment="1">
      <alignment horizontal="center" vertical="center"/>
    </xf>
    <xf numFmtId="4" fontId="9" fillId="2" borderId="5" xfId="3" applyNumberFormat="1" applyFont="1" applyFill="1" applyBorder="1" applyAlignment="1">
      <alignment horizontal="center" vertical="center"/>
    </xf>
    <xf numFmtId="4" fontId="9" fillId="2" borderId="2" xfId="3" applyNumberFormat="1" applyFont="1" applyFill="1" applyBorder="1" applyAlignment="1">
      <alignment horizontal="center"/>
    </xf>
    <xf numFmtId="0" fontId="11" fillId="0" borderId="0" xfId="1" applyFont="1" applyAlignment="1">
      <alignment horizontal="left" vertical="center" wrapText="1"/>
    </xf>
    <xf numFmtId="0" fontId="11" fillId="0" borderId="2" xfId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</cellXfs>
  <cellStyles count="4">
    <cellStyle name="Обычный" xfId="0" builtinId="0"/>
    <cellStyle name="Обычный 2" xfId="1" xr:uid="{00000000-0005-0000-0000-000001000000}"/>
    <cellStyle name="Финансовый" xfId="3" builtinId="3"/>
    <cellStyle name="Финансовый 2" xfId="2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4"/>
  <sheetViews>
    <sheetView tabSelected="1" zoomScale="70" zoomScaleNormal="70" zoomScaleSheetLayoutView="70" workbookViewId="0">
      <selection sqref="A1:K24"/>
    </sheetView>
  </sheetViews>
  <sheetFormatPr defaultRowHeight="15" x14ac:dyDescent="0.25"/>
  <cols>
    <col min="1" max="1" width="11.140625" customWidth="1"/>
    <col min="2" max="2" width="21.5703125" customWidth="1"/>
    <col min="3" max="3" width="22.140625" customWidth="1"/>
    <col min="4" max="4" width="79.85546875" customWidth="1"/>
    <col min="5" max="5" width="17.28515625" customWidth="1"/>
    <col min="7" max="7" width="15.85546875" customWidth="1"/>
    <col min="8" max="9" width="17.5703125" customWidth="1"/>
    <col min="10" max="10" width="19.5703125" customWidth="1"/>
    <col min="11" max="11" width="25.7109375" style="47" customWidth="1"/>
  </cols>
  <sheetData>
    <row r="1" spans="1:13" ht="21" customHeight="1" x14ac:dyDescent="0.3">
      <c r="A1" s="5"/>
      <c r="B1" s="5"/>
      <c r="C1" s="5"/>
      <c r="D1" s="5"/>
      <c r="E1" s="59" t="s">
        <v>17</v>
      </c>
      <c r="F1" s="59"/>
      <c r="G1" s="59"/>
      <c r="H1" s="59"/>
      <c r="I1" s="59"/>
      <c r="J1" s="59"/>
      <c r="K1" s="59"/>
      <c r="L1" s="1"/>
      <c r="M1" s="1"/>
    </row>
    <row r="2" spans="1:13" ht="27.75" customHeight="1" x14ac:dyDescent="0.3">
      <c r="A2" s="9" t="s">
        <v>18</v>
      </c>
      <c r="B2" s="9"/>
      <c r="C2" s="9"/>
      <c r="D2" s="9"/>
      <c r="E2" s="9"/>
      <c r="F2" s="9"/>
      <c r="G2" s="9"/>
      <c r="H2" s="9"/>
      <c r="I2" s="9"/>
      <c r="J2" s="9"/>
      <c r="K2" s="42"/>
      <c r="L2" s="2"/>
      <c r="M2" s="2"/>
    </row>
    <row r="3" spans="1:13" ht="92.25" customHeight="1" x14ac:dyDescent="0.3">
      <c r="A3" s="53" t="s">
        <v>34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3"/>
      <c r="M3" s="3"/>
    </row>
    <row r="4" spans="1:13" ht="39" customHeight="1" x14ac:dyDescent="0.3">
      <c r="A4" s="41"/>
      <c r="B4" s="41"/>
      <c r="C4" s="41"/>
      <c r="D4" s="41"/>
      <c r="E4" s="40"/>
      <c r="F4" s="40"/>
      <c r="G4" s="41"/>
      <c r="H4" s="41"/>
      <c r="I4" s="41"/>
      <c r="J4" s="41"/>
      <c r="K4" s="43"/>
      <c r="L4" s="3"/>
      <c r="M4" s="3"/>
    </row>
    <row r="5" spans="1:13" ht="40.5" x14ac:dyDescent="0.25">
      <c r="A5" s="60" t="s">
        <v>0</v>
      </c>
      <c r="B5" s="60" t="s">
        <v>19</v>
      </c>
      <c r="C5" s="60" t="s">
        <v>1</v>
      </c>
      <c r="D5" s="60" t="s">
        <v>2</v>
      </c>
      <c r="E5" s="10" t="s">
        <v>3</v>
      </c>
      <c r="F5" s="10" t="s">
        <v>4</v>
      </c>
      <c r="G5" s="56" t="s">
        <v>5</v>
      </c>
      <c r="H5" s="57"/>
      <c r="I5" s="58"/>
      <c r="J5" s="60" t="s">
        <v>6</v>
      </c>
      <c r="K5" s="62" t="s">
        <v>7</v>
      </c>
    </row>
    <row r="6" spans="1:13" ht="20.25" x14ac:dyDescent="0.25">
      <c r="A6" s="61"/>
      <c r="B6" s="61"/>
      <c r="C6" s="61"/>
      <c r="D6" s="61"/>
      <c r="E6" s="10"/>
      <c r="F6" s="10"/>
      <c r="G6" s="10" t="s">
        <v>8</v>
      </c>
      <c r="H6" s="10" t="s">
        <v>9</v>
      </c>
      <c r="I6" s="10" t="s">
        <v>10</v>
      </c>
      <c r="J6" s="61"/>
      <c r="K6" s="63"/>
    </row>
    <row r="7" spans="1:13" ht="40.5" x14ac:dyDescent="0.25">
      <c r="A7" s="13">
        <v>1</v>
      </c>
      <c r="B7" s="11" t="s">
        <v>20</v>
      </c>
      <c r="C7" s="14" t="s">
        <v>11</v>
      </c>
      <c r="D7" s="15" t="s">
        <v>26</v>
      </c>
      <c r="E7" s="10" t="s">
        <v>12</v>
      </c>
      <c r="F7" s="16">
        <v>2000</v>
      </c>
      <c r="G7" s="17">
        <v>215</v>
      </c>
      <c r="H7" s="17">
        <v>220</v>
      </c>
      <c r="I7" s="17">
        <v>225</v>
      </c>
      <c r="J7" s="18">
        <f>(G7+H7+I7)/3</f>
        <v>220</v>
      </c>
      <c r="K7" s="68">
        <f>J7*F7</f>
        <v>440000</v>
      </c>
    </row>
    <row r="8" spans="1:13" ht="40.5" x14ac:dyDescent="0.25">
      <c r="A8" s="13">
        <v>2</v>
      </c>
      <c r="B8" s="11" t="s">
        <v>21</v>
      </c>
      <c r="C8" s="14" t="s">
        <v>13</v>
      </c>
      <c r="D8" s="72" t="s">
        <v>49</v>
      </c>
      <c r="E8" s="10" t="s">
        <v>12</v>
      </c>
      <c r="F8" s="16">
        <v>5000</v>
      </c>
      <c r="G8" s="17">
        <v>270</v>
      </c>
      <c r="H8" s="17">
        <v>250</v>
      </c>
      <c r="I8" s="17">
        <v>230</v>
      </c>
      <c r="J8" s="18">
        <f>(G8+H8+I8)/3</f>
        <v>250</v>
      </c>
      <c r="K8" s="68">
        <f>J8*F8</f>
        <v>1250000</v>
      </c>
    </row>
    <row r="9" spans="1:13" ht="40.5" x14ac:dyDescent="0.25">
      <c r="A9" s="13">
        <v>3</v>
      </c>
      <c r="B9" s="11" t="s">
        <v>22</v>
      </c>
      <c r="C9" s="14" t="s">
        <v>14</v>
      </c>
      <c r="D9" s="73" t="s">
        <v>28</v>
      </c>
      <c r="E9" s="10" t="s">
        <v>12</v>
      </c>
      <c r="F9" s="16">
        <v>400</v>
      </c>
      <c r="G9" s="17">
        <v>200</v>
      </c>
      <c r="H9" s="17">
        <v>200</v>
      </c>
      <c r="I9" s="17">
        <v>230</v>
      </c>
      <c r="J9" s="18">
        <f>(G9+H9+I9)/3</f>
        <v>210</v>
      </c>
      <c r="K9" s="68">
        <f>J9*F9</f>
        <v>84000</v>
      </c>
    </row>
    <row r="10" spans="1:13" ht="18" customHeight="1" x14ac:dyDescent="0.25">
      <c r="A10" s="13">
        <v>4</v>
      </c>
      <c r="B10" s="60" t="s">
        <v>25</v>
      </c>
      <c r="C10" s="50" t="s">
        <v>15</v>
      </c>
      <c r="D10" s="64" t="s">
        <v>27</v>
      </c>
      <c r="E10" s="13" t="s">
        <v>12</v>
      </c>
      <c r="F10" s="66">
        <v>1200</v>
      </c>
      <c r="G10" s="54">
        <v>185</v>
      </c>
      <c r="H10" s="54">
        <v>200</v>
      </c>
      <c r="I10" s="54">
        <v>245</v>
      </c>
      <c r="J10" s="54">
        <f>(G10+H10+I10)/3</f>
        <v>210</v>
      </c>
      <c r="K10" s="69">
        <f>J10*F10</f>
        <v>252000</v>
      </c>
    </row>
    <row r="11" spans="1:13" ht="30" customHeight="1" x14ac:dyDescent="0.25">
      <c r="A11" s="19"/>
      <c r="B11" s="61"/>
      <c r="C11" s="51"/>
      <c r="D11" s="65"/>
      <c r="E11" s="20"/>
      <c r="F11" s="67"/>
      <c r="G11" s="55"/>
      <c r="H11" s="55"/>
      <c r="I11" s="55"/>
      <c r="J11" s="55"/>
      <c r="K11" s="70"/>
    </row>
    <row r="12" spans="1:13" ht="40.5" x14ac:dyDescent="0.25">
      <c r="A12" s="13">
        <v>5</v>
      </c>
      <c r="B12" s="11" t="s">
        <v>23</v>
      </c>
      <c r="C12" s="21" t="s">
        <v>32</v>
      </c>
      <c r="D12" s="22" t="s">
        <v>29</v>
      </c>
      <c r="E12" s="10" t="s">
        <v>12</v>
      </c>
      <c r="F12" s="23">
        <v>2000</v>
      </c>
      <c r="G12" s="24">
        <v>270</v>
      </c>
      <c r="H12" s="24">
        <v>300</v>
      </c>
      <c r="I12" s="24">
        <v>385</v>
      </c>
      <c r="J12" s="24">
        <v>318.33</v>
      </c>
      <c r="K12" s="68">
        <f>J12*F12</f>
        <v>636660</v>
      </c>
    </row>
    <row r="13" spans="1:13" ht="15.75" hidden="1" customHeight="1" x14ac:dyDescent="0.25">
      <c r="A13" s="20"/>
      <c r="B13" s="37"/>
      <c r="C13" s="25"/>
      <c r="D13" s="26"/>
      <c r="E13" s="26"/>
      <c r="F13" s="26"/>
      <c r="G13" s="26"/>
      <c r="H13" s="26"/>
      <c r="I13" s="26"/>
      <c r="J13" s="27"/>
      <c r="K13" s="68"/>
    </row>
    <row r="14" spans="1:13" ht="15.75" hidden="1" customHeight="1" x14ac:dyDescent="0.25">
      <c r="A14" s="20"/>
      <c r="B14" s="12"/>
      <c r="C14" s="28"/>
      <c r="D14" s="29"/>
      <c r="E14" s="29"/>
      <c r="F14" s="29"/>
      <c r="G14" s="29"/>
      <c r="H14" s="29"/>
      <c r="I14" s="29"/>
      <c r="J14" s="24"/>
      <c r="K14" s="68"/>
    </row>
    <row r="15" spans="1:13" ht="40.5" x14ac:dyDescent="0.25">
      <c r="A15" s="13">
        <v>6</v>
      </c>
      <c r="B15" s="11" t="s">
        <v>24</v>
      </c>
      <c r="C15" s="30" t="s">
        <v>16</v>
      </c>
      <c r="D15" s="74" t="s">
        <v>30</v>
      </c>
      <c r="E15" s="10" t="s">
        <v>12</v>
      </c>
      <c r="F15" s="23">
        <v>7000</v>
      </c>
      <c r="G15" s="24">
        <v>150</v>
      </c>
      <c r="H15" s="24">
        <v>170</v>
      </c>
      <c r="I15" s="24">
        <v>175</v>
      </c>
      <c r="J15" s="24">
        <f>(G15+H15+I15)/3</f>
        <v>165</v>
      </c>
      <c r="K15" s="68">
        <f>J15*F15</f>
        <v>1155000</v>
      </c>
    </row>
    <row r="16" spans="1:13" ht="20.25" x14ac:dyDescent="0.3">
      <c r="A16" s="31" t="s">
        <v>31</v>
      </c>
      <c r="B16" s="32"/>
      <c r="C16" s="32"/>
      <c r="D16" s="32"/>
      <c r="E16" s="32"/>
      <c r="F16" s="32"/>
      <c r="G16" s="32"/>
      <c r="H16" s="32"/>
      <c r="I16" s="32"/>
      <c r="J16" s="33"/>
      <c r="K16" s="71">
        <f>SUM(K7:K15)</f>
        <v>3817660</v>
      </c>
    </row>
    <row r="17" spans="1:11" ht="15.75" customHeight="1" x14ac:dyDescent="0.3">
      <c r="A17" s="34"/>
      <c r="B17" s="34"/>
      <c r="C17" s="34"/>
      <c r="D17" s="34"/>
      <c r="E17" s="34"/>
      <c r="F17" s="35"/>
      <c r="G17" s="35"/>
      <c r="H17" s="36"/>
      <c r="I17" s="36"/>
      <c r="J17" s="36"/>
      <c r="K17" s="44"/>
    </row>
    <row r="18" spans="1:11" ht="23.25" customHeight="1" x14ac:dyDescent="0.3">
      <c r="A18" s="38">
        <v>1</v>
      </c>
      <c r="B18" s="38"/>
      <c r="C18" s="52" t="s">
        <v>46</v>
      </c>
      <c r="D18" s="52"/>
      <c r="E18" s="34"/>
      <c r="F18" s="35"/>
      <c r="G18" s="35"/>
      <c r="H18" s="36"/>
      <c r="I18" s="36"/>
      <c r="J18" s="36"/>
      <c r="K18" s="44"/>
    </row>
    <row r="19" spans="1:11" ht="26.25" customHeight="1" x14ac:dyDescent="0.3">
      <c r="A19" s="39">
        <v>2</v>
      </c>
      <c r="B19" s="39"/>
      <c r="C19" s="52" t="s">
        <v>47</v>
      </c>
      <c r="D19" s="52"/>
      <c r="E19" s="34"/>
      <c r="F19" s="35"/>
      <c r="G19" s="35"/>
      <c r="H19" s="36"/>
      <c r="I19" s="36"/>
      <c r="J19" s="36"/>
      <c r="K19" s="44"/>
    </row>
    <row r="20" spans="1:11" ht="26.25" customHeight="1" x14ac:dyDescent="0.3">
      <c r="A20" s="39">
        <v>3</v>
      </c>
      <c r="B20" s="39"/>
      <c r="C20" s="52" t="s">
        <v>48</v>
      </c>
      <c r="D20" s="52"/>
      <c r="E20" s="34"/>
      <c r="F20" s="35"/>
      <c r="G20" s="35"/>
      <c r="H20" s="36"/>
      <c r="I20" s="36"/>
      <c r="J20" s="36"/>
      <c r="K20" s="44"/>
    </row>
    <row r="21" spans="1:11" ht="18.75" x14ac:dyDescent="0.3">
      <c r="A21" s="6"/>
      <c r="B21" s="6"/>
      <c r="C21" s="6"/>
      <c r="D21" s="6"/>
      <c r="E21" s="5"/>
      <c r="F21" s="7"/>
      <c r="G21" s="7"/>
      <c r="H21" s="7"/>
      <c r="I21" s="7"/>
      <c r="J21" s="7"/>
      <c r="K21" s="45"/>
    </row>
    <row r="22" spans="1:11" ht="42" customHeight="1" x14ac:dyDescent="0.3">
      <c r="A22" s="6"/>
      <c r="B22" s="6"/>
      <c r="C22" s="8" t="s">
        <v>33</v>
      </c>
      <c r="D22" s="8"/>
      <c r="E22" s="5"/>
      <c r="F22" s="7"/>
      <c r="G22" s="7"/>
      <c r="H22" s="7"/>
      <c r="I22" s="7"/>
      <c r="J22" s="7"/>
      <c r="K22" s="45"/>
    </row>
    <row r="23" spans="1:11" ht="28.5" customHeight="1" x14ac:dyDescent="0.3">
      <c r="A23" s="49"/>
      <c r="B23" s="49"/>
      <c r="C23" s="8" t="s">
        <v>45</v>
      </c>
      <c r="D23" s="8"/>
      <c r="E23" s="5"/>
      <c r="F23" s="7"/>
      <c r="G23" s="7"/>
      <c r="H23" s="7"/>
      <c r="I23" s="7"/>
      <c r="J23" s="7"/>
      <c r="K23" s="45"/>
    </row>
    <row r="24" spans="1:11" ht="18.75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46"/>
    </row>
  </sheetData>
  <mergeCells count="22">
    <mergeCell ref="E1:K1"/>
    <mergeCell ref="C19:D19"/>
    <mergeCell ref="C18:D18"/>
    <mergeCell ref="A5:A6"/>
    <mergeCell ref="B5:B6"/>
    <mergeCell ref="C5:C6"/>
    <mergeCell ref="D5:D6"/>
    <mergeCell ref="K10:K11"/>
    <mergeCell ref="B10:B11"/>
    <mergeCell ref="J10:J11"/>
    <mergeCell ref="J5:J6"/>
    <mergeCell ref="K5:K6"/>
    <mergeCell ref="I10:I11"/>
    <mergeCell ref="D10:D11"/>
    <mergeCell ref="F10:F11"/>
    <mergeCell ref="G10:G11"/>
    <mergeCell ref="A23:B23"/>
    <mergeCell ref="C10:C11"/>
    <mergeCell ref="C20:D20"/>
    <mergeCell ref="A3:K3"/>
    <mergeCell ref="H10:H11"/>
    <mergeCell ref="G5:I5"/>
  </mergeCells>
  <pageMargins left="0.25" right="0.25" top="0.75" bottom="0.75" header="0.3" footer="0.3"/>
  <pageSetup paperSize="9" scale="47" orientation="landscape" r:id="rId1"/>
  <colBreaks count="1" manualBreakCount="1">
    <brk id="12" max="4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5138C-D191-43EC-99C4-C0E9A0A10BBA}">
  <dimension ref="A1:F13"/>
  <sheetViews>
    <sheetView workbookViewId="0">
      <selection activeCell="B14" sqref="B13:B14"/>
    </sheetView>
  </sheetViews>
  <sheetFormatPr defaultRowHeight="15" x14ac:dyDescent="0.25"/>
  <cols>
    <col min="1" max="1" width="18.28515625" customWidth="1"/>
    <col min="2" max="2" width="13.140625" bestFit="1" customWidth="1"/>
    <col min="6" max="6" width="13.140625" bestFit="1" customWidth="1"/>
  </cols>
  <sheetData>
    <row r="1" spans="1:6" x14ac:dyDescent="0.25">
      <c r="B1" t="s">
        <v>42</v>
      </c>
      <c r="D1" t="s">
        <v>43</v>
      </c>
      <c r="F1" t="s">
        <v>44</v>
      </c>
    </row>
    <row r="2" spans="1:6" x14ac:dyDescent="0.25">
      <c r="A2" t="s">
        <v>35</v>
      </c>
      <c r="B2">
        <v>1200</v>
      </c>
      <c r="D2">
        <v>97.5</v>
      </c>
      <c r="F2" s="48">
        <f>D2*B2</f>
        <v>117000</v>
      </c>
    </row>
    <row r="3" spans="1:6" x14ac:dyDescent="0.25">
      <c r="A3" t="s">
        <v>36</v>
      </c>
      <c r="B3">
        <v>2700</v>
      </c>
      <c r="D3">
        <v>133.34</v>
      </c>
      <c r="F3" s="48">
        <f t="shared" ref="F3:F8" si="0">D3*B3</f>
        <v>360018</v>
      </c>
    </row>
    <row r="4" spans="1:6" x14ac:dyDescent="0.25">
      <c r="A4" t="s">
        <v>37</v>
      </c>
      <c r="B4">
        <v>280</v>
      </c>
      <c r="D4">
        <v>113.34</v>
      </c>
      <c r="F4" s="48">
        <f t="shared" si="0"/>
        <v>31735.200000000001</v>
      </c>
    </row>
    <row r="5" spans="1:6" x14ac:dyDescent="0.25">
      <c r="A5" t="s">
        <v>38</v>
      </c>
      <c r="B5">
        <v>799</v>
      </c>
      <c r="D5">
        <v>110.85</v>
      </c>
      <c r="F5" s="48">
        <f t="shared" si="0"/>
        <v>88569.15</v>
      </c>
    </row>
    <row r="6" spans="1:6" x14ac:dyDescent="0.25">
      <c r="A6" t="s">
        <v>39</v>
      </c>
      <c r="B6">
        <v>1150</v>
      </c>
      <c r="D6">
        <v>164.16</v>
      </c>
      <c r="F6" s="48">
        <f t="shared" si="0"/>
        <v>188784</v>
      </c>
    </row>
    <row r="7" spans="1:6" x14ac:dyDescent="0.25">
      <c r="A7" t="s">
        <v>40</v>
      </c>
      <c r="B7">
        <v>4050</v>
      </c>
      <c r="D7">
        <v>95.83</v>
      </c>
      <c r="F7" s="48">
        <f t="shared" si="0"/>
        <v>388111.5</v>
      </c>
    </row>
    <row r="8" spans="1:6" x14ac:dyDescent="0.25">
      <c r="A8" t="s">
        <v>38</v>
      </c>
      <c r="B8">
        <v>1</v>
      </c>
      <c r="D8">
        <v>110.15</v>
      </c>
      <c r="F8" s="48">
        <f t="shared" si="0"/>
        <v>110.15</v>
      </c>
    </row>
    <row r="9" spans="1:6" x14ac:dyDescent="0.25">
      <c r="F9" s="47">
        <f>SUM(F2:F8)</f>
        <v>1174328</v>
      </c>
    </row>
    <row r="12" spans="1:6" x14ac:dyDescent="0.25">
      <c r="B12" t="s">
        <v>41</v>
      </c>
    </row>
    <row r="13" spans="1:6" x14ac:dyDescent="0.25">
      <c r="B13" s="47">
        <v>1174328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2024-09-26T07:15:46Z</dcterms:modified>
</cp:coreProperties>
</file>